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mc:AlternateContent xmlns:mc="http://schemas.openxmlformats.org/markup-compatibility/2006">
    <mc:Choice Requires="x15">
      <x15ac:absPath xmlns:x15ac="http://schemas.microsoft.com/office/spreadsheetml/2010/11/ac" url="X:\VEREJNE ZAKAZKY\k odevzdani\VZ210470 - 12.10. - ZCU - AV technika (II.) 042-2021 - ZBOZI OK\"/>
    </mc:Choice>
  </mc:AlternateContent>
  <xr:revisionPtr revIDLastSave="0" documentId="13_ncr:1_{039C94B9-CA63-4469-B89F-70A6A783A29F}" xr6:coauthVersionLast="47" xr6:coauthVersionMax="47" xr10:uidLastSave="{00000000-0000-0000-0000-000000000000}"/>
  <bookViews>
    <workbookView xWindow="-120" yWindow="-120" windowWidth="29040" windowHeight="15840" xr2:uid="{00000000-000D-0000-FFFF-FFFF00000000}"/>
  </bookViews>
  <sheets>
    <sheet name="AVT" sheetId="1" r:id="rId1"/>
  </sheets>
  <definedNames>
    <definedName name="_xlnm.Print_Area" localSheetId="0">AVT!$B$1:$T$13</definedName>
  </definedNames>
  <calcPr calcId="181029" iterateDelta="1E-4"/>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S10" i="1" l="1"/>
  <c r="T10" i="1"/>
  <c r="P10" i="1"/>
  <c r="T9" i="1" l="1"/>
  <c r="S9" i="1"/>
  <c r="P9" i="1" l="1"/>
  <c r="S8" i="1" l="1"/>
  <c r="T8" i="1"/>
  <c r="P8" i="1"/>
  <c r="S7" i="1" l="1"/>
  <c r="R13" i="1" s="1"/>
  <c r="T7" i="1"/>
  <c r="P7" i="1"/>
  <c r="Q13" i="1" s="1"/>
</calcChain>
</file>

<file path=xl/sharedStrings.xml><?xml version="1.0" encoding="utf-8"?>
<sst xmlns="http://schemas.openxmlformats.org/spreadsheetml/2006/main" count="61" uniqueCount="53">
  <si>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</si>
  <si>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</si>
  <si>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</si>
  <si>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</si>
  <si>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</si>
  <si>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</si>
  <si>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</si>
  <si>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</si>
  <si>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</si>
  <si>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</si>
  <si>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</si>
  <si>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</si>
  <si>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23224100-1 - Barevné televize</t>
  </si>
  <si>
    <t xml:space="preserve">32232000-8 - Zařízení pro videokonference </t>
  </si>
  <si>
    <t>32342000-2 - Reproduktory</t>
  </si>
  <si>
    <t>32342100-3 - Hlavová sluchátka</t>
  </si>
  <si>
    <t>Název</t>
  </si>
  <si>
    <t>Měrná jednotka [MJ]</t>
  </si>
  <si>
    <t>Popis</t>
  </si>
  <si>
    <t xml:space="preserve">Fakturace </t>
  </si>
  <si>
    <t xml:space="preserve">Financováno
 z projektových finančních prostředků </t>
  </si>
  <si>
    <t xml:space="preserve">Obchodní podmínky NAD RÁMEC STANDARDNÍCH 
obchodních podmínek </t>
  </si>
  <si>
    <t>Kontaktní osoba 
k převzetí zboží</t>
  </si>
  <si>
    <t xml:space="preserve">Místo dodání </t>
  </si>
  <si>
    <r>
      <t xml:space="preserve">Termín dodání </t>
    </r>
    <r>
      <rPr>
        <b/>
        <sz val="11"/>
        <rFont val="Calibri"/>
        <family val="2"/>
        <charset val="238"/>
        <scheme val="minor"/>
      </rPr>
      <t xml:space="preserve">
</t>
    </r>
    <r>
      <rPr>
        <sz val="11"/>
        <rFont val="Calibri"/>
        <family val="2"/>
        <charset val="238"/>
        <scheme val="minor"/>
      </rPr>
      <t>(uveden v kalend. dnech od dojití výzvy Objednatele k plnění Smlouvy)</t>
    </r>
  </si>
  <si>
    <t xml:space="preserve">Maximální cena za jednotlivé položky 
 v Kč BEZ DPH </t>
  </si>
  <si>
    <t xml:space="preserve">POZNÁMKA </t>
  </si>
  <si>
    <t>CPV - výběr
AUDIOVIZUÁLNÍ TECHNIKA</t>
  </si>
  <si>
    <r>
      <t xml:space="preserve">Informace pro dodavatele: </t>
    </r>
    <r>
      <rPr>
        <sz val="11"/>
        <color theme="1"/>
        <rFont val="Calibri"/>
        <family val="2"/>
        <charset val="238"/>
        <scheme val="minor"/>
      </rPr>
      <t xml:space="preserve">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
</t>
    </r>
    <r>
      <rPr>
        <b/>
        <sz val="11"/>
        <color theme="1"/>
        <rFont val="Calibri"/>
        <family val="2"/>
        <charset val="238"/>
        <scheme val="minor"/>
      </rPr>
      <t xml:space="preserve">
V případě, že se dodavatel při předání zboží na některá uvedená tel. čísla nedovolá, bude v takovém případě volat tel. 377 631 320, 377 631 325.</t>
    </r>
  </si>
  <si>
    <t>ks</t>
  </si>
  <si>
    <t>NE</t>
  </si>
  <si>
    <r>
      <t xml:space="preserve">Odkaz na  splnění požadavku
TCO Certified / Energy star </t>
    </r>
    <r>
      <rPr>
        <b/>
        <sz val="11"/>
        <color rgb="FFFF0000"/>
        <rFont val="Calibri"/>
        <family val="2"/>
        <charset val="238"/>
        <scheme val="minor"/>
      </rPr>
      <t>*</t>
    </r>
  </si>
  <si>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</si>
  <si>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Společná faktura</t>
  </si>
  <si>
    <t>Příloha č. 2 Kupní smlouvy - technická specifikace
Audiovizuální technika (II.) 042 - 2021</t>
  </si>
  <si>
    <t>Hlasový komunikátor</t>
  </si>
  <si>
    <t>Sluchátka s mikrofonem</t>
  </si>
  <si>
    <t>ANO</t>
  </si>
  <si>
    <t>FW01010257 program Trend, 22190/226091/1668</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</si>
  <si>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</si>
  <si>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Petra Peckertová,
Tel.: 792 303 948,
37763 4647</t>
  </si>
  <si>
    <t>Univerzitní 26, 
301 00 Plzeň,
Fakulta elektrotechnická
Katedra elektrotechniky a počítačového modelování,
místnost EK 618</t>
  </si>
  <si>
    <t>Televize 65"</t>
  </si>
  <si>
    <r>
      <rPr>
        <b/>
        <sz val="11"/>
        <color theme="1"/>
        <rFont val="Calibri"/>
        <family val="2"/>
        <charset val="238"/>
        <scheme val="minor"/>
      </rPr>
      <t>Musí umět zrcadleni z počítače a telefonu.</t>
    </r>
    <r>
      <rPr>
        <sz val="11"/>
        <color theme="1"/>
        <rFont val="Calibri"/>
        <family val="2"/>
        <charset val="238"/>
        <scheme val="minor"/>
      </rPr>
      <t xml:space="preserve">
Typ televize SMART.
Displej velikosti 65".
Rozlišení minimálně 3840 x 2160.
Poměr stran 16:9.
Typ displeje LED.
Obnovovací frekvence 50 Hz nebo vyšší.
Podpora HDR10+.
Podpora technologií PurColor, UHD Dimming, Dolby Digital Plus, Auto Game Mode ALLM.
Typ tuneru DVB-C/T/T2/S/S2.
Energetická třída G nebo úspornější.
Televize musí mít VESA držák.
Podpora H.265 (HEVC).
Podpora WIFI.
Podpora LAN.
Minimálně 2 HDMI porty.
Přehrávání medií z USB disku.</t>
    </r>
  </si>
  <si>
    <t>Výdrž baterie 15 hodin nebo více.
Hmotnost 195 g nebo méně.
Všesměrový mikrofon.
Konektivita přes USB-A.
Podpora Bluetooth v3.0.
Musí být kompatibilní s mobilními telefony, tablety, notebooky, náhlavními soupravami.
Musí být kompatibilní s UC systémy a VoIP telefony.
Možnost ovládání pomocí hlasových pokynů.
Možnost připojení 2 nebo více zařízení současně.
Musí to být optimalizováno pro Unified Communication.
Součástí balení musí být ochranné pouzdro a USB dongle do PC.</t>
  </si>
  <si>
    <t>Aktivní monitory (reproduktory)</t>
  </si>
  <si>
    <t>Reproduktory aktivní.
Typ monitorů aktivní.
Počet kanálů 2.0.
Výkon min. 50 W.
4" basový reproduktor, 0,75" výškový reproduktor.
Frekvenční rozsah od 60 Hz do 20000 Hz.
Konektor minimálně 1x 3,5mm jack, minimálně 1x 6,3mm jack, minimálně 1x RCA (cinch).
Podpora Bluetooth.
Musí mít integrovaný ovladač hlasitosti.
Součástí musí být RCA kabel a kabely na propojení monitorů.</t>
  </si>
  <si>
    <t>Sluchátka drátová.
Délka kabelu 1,2 m nebo delší.
Musí mít mikrofon.
Musí být přes hlavu, okolo uší, s uzavřenou konstrukcí.
Musí mít 3,5 mm Jack.
Frekvenční rozsah 20 Hz-20000 Hz.
Citlivost 100 dB/mW.
Impedance 21 Ohm.
Velikost měniče 50 mm.</t>
  </si>
  <si>
    <t>SAMSUNG UE65TU7092, záruka 24 měsíců</t>
  </si>
  <si>
    <t>https://images.samsung.com/is/content/samsung/p6/common/energylabel/common-energylabel-ue65tu7092uxxh-productfiche.pdf</t>
  </si>
  <si>
    <t>Jabra SPEAK 510+, USB, BT, LINK 360 (7510-409), záruka 24 měsíců</t>
  </si>
  <si>
    <t>MACKIE CR4-XBT, záruka 24 měsíců</t>
  </si>
  <si>
    <t>Zalman ZM-HPS300, záruka 24 měsíců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</si>
</sst>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n">
        <color indexed="64"/>
      </top>
      <bottom/>
      <diagonal/>
    </border>
  </borders>
  <cellStyleXfs count="2">
    <xf numFmtId="0" fontId="0" fillId="0" borderId="0"/>
    <xf numFmtId="0" fontId="19" fillId="0" borderId="0"/>
  </cellStyleXfs>
  <cellXfs count="116">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0" fillId="0" borderId="0" xfId="0"/>
    <xf numFmtId="0" fontId="11"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12" fillId="0" borderId="0" xfId="0" applyFont="1" applyAlignment="1">
      <alignment vertical="center"/>
    </xf>
    <xf numFmtId="0" fontId="13" fillId="0" borderId="0" xfId="0" applyFont="1" applyAlignment="1">
      <alignment vertical="center"/>
    </xf>
    <xf numFmtId="0" fontId="13" fillId="0" borderId="0" xfId="0" applyFont="1" applyAlignment="1">
      <alignment vertical="center" wrapText="1"/>
    </xf>
    <xf numFmtId="0" fontId="10" fillId="0" borderId="0" xfId="0" applyFont="1" applyAlignment="1">
      <alignment vertical="center"/>
    </xf>
    <xf numFmtId="0" fontId="0" fillId="0" borderId="0" xfId="0" applyAlignment="1">
      <alignment horizontal="left" vertical="center" wrapText="1" indent="1"/>
    </xf>
    <xf numFmtId="0" fontId="12"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15" fillId="0" borderId="0" xfId="0" applyFont="1" applyAlignment="1">
      <alignment vertical="center"/>
    </xf>
    <xf numFmtId="0" fontId="15" fillId="0" borderId="0" xfId="0" applyFont="1" applyAlignment="1">
      <alignment vertical="center" wrapText="1"/>
    </xf>
    <xf numFmtId="0" fontId="0" fillId="0" borderId="0" xfId="0" applyAlignment="1">
      <alignment horizontal="center" vertical="top" wrapText="1"/>
    </xf>
    <xf numFmtId="0" fontId="12" fillId="4" borderId="2" xfId="0" applyFont="1" applyFill="1" applyBorder="1" applyAlignment="1">
      <alignment horizontal="center" vertical="center" wrapText="1"/>
    </xf>
    <xf numFmtId="0" fontId="0" fillId="0" borderId="0" xfId="0" applyAlignment="1">
      <alignment horizontal="right" vertical="center" indent="1"/>
    </xf>
    <xf numFmtId="0" fontId="16" fillId="2" borderId="3" xfId="0" applyFont="1" applyFill="1" applyBorder="1" applyAlignment="1">
      <alignment horizontal="center" vertical="center" textRotation="90" wrapText="1"/>
    </xf>
    <xf numFmtId="0" fontId="16" fillId="5" borderId="4" xfId="0" applyFont="1" applyFill="1" applyBorder="1" applyAlignment="1">
      <alignment horizontal="center" vertical="center" wrapText="1"/>
    </xf>
    <xf numFmtId="0" fontId="12"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49" fontId="0" fillId="0" borderId="0" xfId="0" applyNumberFormat="1" applyAlignment="1">
      <alignment horizontal="center" vertical="center" wrapText="1"/>
    </xf>
    <xf numFmtId="164" fontId="0" fillId="0" borderId="0" xfId="0" applyNumberFormat="1" applyAlignment="1">
      <alignment horizontal="right" vertical="center" indent="1"/>
    </xf>
    <xf numFmtId="0" fontId="16" fillId="5" borderId="3" xfId="0" applyFont="1" applyFill="1" applyBorder="1" applyAlignment="1">
      <alignment horizontal="center" vertical="center" wrapText="1"/>
    </xf>
    <xf numFmtId="0" fontId="0" fillId="0" borderId="0" xfId="0" applyAlignment="1">
      <alignment horizontal="right" vertical="center" wrapText="1"/>
    </xf>
    <xf numFmtId="0" fontId="16" fillId="0" borderId="0" xfId="0" applyFont="1" applyAlignment="1">
      <alignment vertical="center"/>
    </xf>
    <xf numFmtId="164" fontId="18" fillId="0" borderId="0" xfId="0" applyNumberFormat="1" applyFont="1" applyAlignment="1">
      <alignment horizontal="right" vertical="center" indent="1"/>
    </xf>
    <xf numFmtId="164" fontId="10" fillId="0" borderId="3" xfId="0" applyNumberFormat="1" applyFont="1" applyBorder="1" applyAlignment="1">
      <alignment horizontal="center" vertical="center"/>
    </xf>
    <xf numFmtId="0" fontId="21" fillId="5" borderId="4" xfId="0" applyFont="1" applyFill="1" applyBorder="1" applyAlignment="1">
      <alignment horizontal="center" vertical="center" wrapText="1"/>
    </xf>
    <xf numFmtId="0" fontId="22" fillId="0" borderId="0" xfId="0" applyFont="1" applyAlignment="1">
      <alignment vertical="top" wrapText="1"/>
    </xf>
    <xf numFmtId="0" fontId="9" fillId="0" borderId="0" xfId="0" applyFont="1" applyAlignment="1">
      <alignment vertical="top" wrapText="1"/>
    </xf>
    <xf numFmtId="0" fontId="14" fillId="0" borderId="0" xfId="0" applyFont="1" applyAlignment="1">
      <alignment vertical="center" wrapText="1"/>
    </xf>
    <xf numFmtId="0" fontId="20" fillId="5" borderId="4" xfId="0" applyFont="1" applyFill="1" applyBorder="1" applyAlignment="1">
      <alignment horizontal="center" vertical="center" wrapText="1"/>
    </xf>
    <xf numFmtId="0" fontId="0" fillId="0" borderId="6" xfId="0" applyBorder="1"/>
    <xf numFmtId="0" fontId="16" fillId="4" borderId="7"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16" fillId="4" borderId="4" xfId="0" applyFont="1" applyFill="1" applyBorder="1" applyAlignment="1" applyProtection="1">
      <alignment horizontal="center" vertical="center" wrapText="1"/>
    </xf>
    <xf numFmtId="0" fontId="17" fillId="4" borderId="10" xfId="0" applyFont="1" applyFill="1" applyBorder="1" applyAlignment="1">
      <alignment horizontal="center" vertical="center" wrapText="1"/>
    </xf>
    <xf numFmtId="164" fontId="0" fillId="0" borderId="10" xfId="0" applyNumberFormat="1" applyBorder="1" applyAlignment="1">
      <alignment horizontal="right" vertical="center" indent="1"/>
    </xf>
    <xf numFmtId="165" fontId="0" fillId="0" borderId="10" xfId="0" applyNumberFormat="1" applyBorder="1" applyAlignment="1">
      <alignment horizontal="center" vertical="center"/>
    </xf>
    <xf numFmtId="0" fontId="0" fillId="0" borderId="10" xfId="0" applyBorder="1" applyAlignment="1">
      <alignment horizontal="center" vertical="center"/>
    </xf>
    <xf numFmtId="3" fontId="0" fillId="2" borderId="12" xfId="0" applyNumberFormat="1" applyFill="1" applyBorder="1" applyAlignment="1">
      <alignment horizontal="center" vertical="center" wrapText="1"/>
    </xf>
    <xf numFmtId="3" fontId="0" fillId="3" borderId="13" xfId="0" applyNumberFormat="1" applyFill="1" applyBorder="1" applyAlignment="1">
      <alignment horizontal="center" vertical="center" wrapText="1"/>
    </xf>
    <xf numFmtId="0" fontId="0" fillId="3" borderId="13" xfId="0" applyFill="1" applyBorder="1" applyAlignment="1">
      <alignment horizontal="center" vertical="center" wrapText="1"/>
    </xf>
    <xf numFmtId="164" fontId="0" fillId="0" borderId="13" xfId="0" applyNumberFormat="1" applyBorder="1" applyAlignment="1">
      <alignment horizontal="right" vertical="center" indent="1"/>
    </xf>
    <xf numFmtId="164" fontId="0" fillId="3" borderId="13" xfId="0" applyNumberFormat="1" applyFill="1" applyBorder="1" applyAlignment="1">
      <alignment horizontal="right" vertical="center" indent="1"/>
    </xf>
    <xf numFmtId="165" fontId="0" fillId="0" borderId="13" xfId="0" applyNumberFormat="1" applyBorder="1" applyAlignment="1">
      <alignment horizontal="center" vertical="center"/>
    </xf>
    <xf numFmtId="0" fontId="0" fillId="0" borderId="13" xfId="0" applyBorder="1" applyAlignment="1">
      <alignment horizontal="center" vertical="center"/>
    </xf>
    <xf numFmtId="3" fontId="0" fillId="2" borderId="14" xfId="0" applyNumberFormat="1" applyFill="1" applyBorder="1" applyAlignment="1">
      <alignment horizontal="center" vertical="center" wrapText="1"/>
    </xf>
    <xf numFmtId="3" fontId="0" fillId="3" borderId="10" xfId="0" applyNumberFormat="1" applyFill="1" applyBorder="1" applyAlignment="1">
      <alignment horizontal="center" vertical="center" wrapText="1"/>
    </xf>
    <xf numFmtId="0" fontId="0" fillId="3" borderId="10" xfId="0" applyFill="1" applyBorder="1" applyAlignment="1">
      <alignment horizontal="center" vertical="center" wrapText="1"/>
    </xf>
    <xf numFmtId="164" fontId="0" fillId="3" borderId="10" xfId="0" applyNumberFormat="1" applyFill="1" applyBorder="1" applyAlignment="1">
      <alignment horizontal="right" vertical="center" indent="1"/>
    </xf>
    <xf numFmtId="0" fontId="4" fillId="3" borderId="10" xfId="0" applyFont="1" applyFill="1" applyBorder="1" applyAlignment="1">
      <alignment horizontal="center" vertical="center" wrapText="1"/>
    </xf>
    <xf numFmtId="3" fontId="0" fillId="2" borderId="16" xfId="0" applyNumberFormat="1" applyFill="1" applyBorder="1" applyAlignment="1">
      <alignment horizontal="center" vertical="center" wrapText="1"/>
    </xf>
    <xf numFmtId="3" fontId="0" fillId="3" borderId="17" xfId="0" applyNumberFormat="1" applyFill="1" applyBorder="1" applyAlignment="1">
      <alignment horizontal="center" vertical="center" wrapText="1"/>
    </xf>
    <xf numFmtId="0" fontId="0" fillId="3" borderId="17" xfId="0" applyFill="1" applyBorder="1" applyAlignment="1">
      <alignment horizontal="center" vertical="center" wrapText="1"/>
    </xf>
    <xf numFmtId="0" fontId="17" fillId="4" borderId="17" xfId="0" applyFont="1" applyFill="1" applyBorder="1" applyAlignment="1">
      <alignment horizontal="center" vertical="center" wrapText="1"/>
    </xf>
    <xf numFmtId="164" fontId="0" fillId="0" borderId="17" xfId="0" applyNumberFormat="1" applyBorder="1" applyAlignment="1">
      <alignment horizontal="right" vertical="center" indent="1"/>
    </xf>
    <xf numFmtId="164" fontId="0" fillId="3" borderId="17" xfId="0" applyNumberFormat="1" applyFill="1" applyBorder="1" applyAlignment="1">
      <alignment horizontal="right" vertical="center" indent="1"/>
    </xf>
    <xf numFmtId="165" fontId="0" fillId="0" borderId="17" xfId="0" applyNumberFormat="1" applyBorder="1" applyAlignment="1">
      <alignment horizontal="center" vertical="center"/>
    </xf>
    <xf numFmtId="0" fontId="0" fillId="0" borderId="17" xfId="0" applyBorder="1" applyAlignment="1">
      <alignment horizontal="center" vertical="center"/>
    </xf>
    <xf numFmtId="0" fontId="5" fillId="3" borderId="17"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13"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2" fillId="3" borderId="10" xfId="0" applyFont="1" applyFill="1" applyBorder="1" applyAlignment="1">
      <alignment horizontal="center" vertical="center" wrapText="1"/>
    </xf>
    <xf numFmtId="0" fontId="2" fillId="3" borderId="17" xfId="0" applyFont="1" applyFill="1" applyBorder="1" applyAlignment="1">
      <alignment horizontal="left" vertical="center" wrapText="1"/>
    </xf>
    <xf numFmtId="0" fontId="16" fillId="0" borderId="0" xfId="0" applyFont="1" applyAlignment="1">
      <alignment horizontal="left" vertical="center" wrapText="1"/>
    </xf>
    <xf numFmtId="0" fontId="0" fillId="0" borderId="0" xfId="0" applyAlignment="1">
      <alignment horizontal="justify" vertical="center" wrapText="1"/>
    </xf>
    <xf numFmtId="0" fontId="12" fillId="5" borderId="4" xfId="0" applyFont="1" applyFill="1" applyBorder="1" applyAlignment="1">
      <alignment horizontal="center" vertical="center" wrapText="1"/>
    </xf>
    <xf numFmtId="164" fontId="17" fillId="4" borderId="13" xfId="0" applyNumberFormat="1" applyFont="1" applyFill="1" applyBorder="1" applyAlignment="1" applyProtection="1">
      <alignment horizontal="right" vertical="center" wrapText="1" indent="1"/>
      <protection locked="0"/>
    </xf>
    <xf numFmtId="164" fontId="17" fillId="4" borderId="10" xfId="0" applyNumberFormat="1" applyFont="1" applyFill="1" applyBorder="1" applyAlignment="1" applyProtection="1">
      <alignment horizontal="right" vertical="center" wrapText="1" indent="1"/>
      <protection locked="0"/>
    </xf>
    <xf numFmtId="164" fontId="17" fillId="4" borderId="17" xfId="0" applyNumberFormat="1" applyFont="1" applyFill="1" applyBorder="1" applyAlignment="1" applyProtection="1">
      <alignment horizontal="right" vertical="center" wrapText="1" indent="1"/>
      <protection locked="0"/>
    </xf>
    <xf numFmtId="0" fontId="17" fillId="4" borderId="13" xfId="0" applyFont="1" applyFill="1" applyBorder="1" applyAlignment="1" applyProtection="1">
      <alignment horizontal="center" vertical="center" wrapText="1"/>
      <protection locked="0"/>
    </xf>
    <xf numFmtId="0" fontId="17" fillId="4" borderId="10" xfId="0" applyFont="1" applyFill="1" applyBorder="1" applyAlignment="1" applyProtection="1">
      <alignment horizontal="center" vertical="center" wrapText="1"/>
      <protection locked="0"/>
    </xf>
    <xf numFmtId="0" fontId="17" fillId="4" borderId="17" xfId="0" applyFont="1" applyFill="1" applyBorder="1" applyAlignment="1" applyProtection="1">
      <alignment horizontal="center" vertical="center" wrapText="1"/>
      <protection locked="0"/>
    </xf>
    <xf numFmtId="0" fontId="0" fillId="3" borderId="9" xfId="0" applyFill="1" applyBorder="1" applyAlignment="1">
      <alignment horizontal="center" vertical="center" wrapText="1"/>
    </xf>
    <xf numFmtId="0" fontId="0" fillId="3" borderId="11" xfId="0" applyFill="1" applyBorder="1" applyAlignment="1">
      <alignment horizontal="center" vertical="center" wrapText="1"/>
    </xf>
    <xf numFmtId="0" fontId="0" fillId="3" borderId="7" xfId="0"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24" fillId="0" borderId="0" xfId="0" applyFont="1" applyAlignment="1">
      <alignment horizontal="left" vertical="center" wrapText="1"/>
    </xf>
    <xf numFmtId="0" fontId="16" fillId="0" borderId="0" xfId="0" applyFont="1" applyAlignment="1">
      <alignment horizontal="left" vertical="center" wrapText="1"/>
    </xf>
    <xf numFmtId="164" fontId="10" fillId="0" borderId="4" xfId="0" applyNumberFormat="1" applyFont="1" applyBorder="1" applyAlignment="1">
      <alignment horizontal="center" vertical="center"/>
    </xf>
    <xf numFmtId="0" fontId="0" fillId="0" borderId="4" xfId="0" applyBorder="1"/>
    <xf numFmtId="0" fontId="0" fillId="0" borderId="5" xfId="0" applyBorder="1"/>
    <xf numFmtId="0" fontId="23" fillId="2" borderId="0" xfId="0" applyFont="1" applyFill="1" applyAlignment="1">
      <alignment horizontal="left" vertical="center" wrapText="1"/>
    </xf>
    <xf numFmtId="0" fontId="23" fillId="2" borderId="0" xfId="0" applyFont="1" applyFill="1" applyAlignment="1">
      <alignment horizontal="left" vertical="center"/>
    </xf>
    <xf numFmtId="0" fontId="12" fillId="0" borderId="0" xfId="0" applyFont="1" applyAlignment="1">
      <alignment horizontal="justify" vertical="center" wrapText="1"/>
    </xf>
    <xf numFmtId="0" fontId="0" fillId="0" borderId="0" xfId="0" applyAlignment="1">
      <alignment horizontal="justify" vertical="center" wrapText="1"/>
    </xf>
    <xf numFmtId="0" fontId="12"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3" fillId="3" borderId="9"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0" fillId="3" borderId="9" xfId="0" applyFont="1" applyFill="1" applyBorder="1" applyAlignment="1">
      <alignment horizontal="center" vertical="center" wrapText="1"/>
    </xf>
    <xf numFmtId="0" fontId="20" fillId="3" borderId="11" xfId="0" applyFont="1" applyFill="1" applyBorder="1" applyAlignment="1">
      <alignment horizontal="center" vertical="center" wrapText="1"/>
    </xf>
    <xf numFmtId="0" fontId="20" fillId="3" borderId="7"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12" fillId="3" borderId="18"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7" fillId="3" borderId="18" xfId="0" applyFont="1" applyFill="1" applyBorder="1" applyAlignment="1">
      <alignment horizontal="center" vertical="center" wrapText="1"/>
    </xf>
    <xf numFmtId="0" fontId="7" fillId="3" borderId="7" xfId="0" applyFont="1" applyFill="1" applyBorder="1" applyAlignment="1">
      <alignment horizontal="center" vertical="center" wrapText="1"/>
    </xf>
  </cellXfs>
  <cellStyles count="2">
    <cellStyle name="Normální" xfId="0" builtinId="0"/>
    <cellStyle name="normální 3" xfId="1" xr:uid="{00000000-0005-0000-0000-000001000000}"/>
  </cellStyles>
  <dxfs count="9">
    <dxf>
      <font>
        <color rgb="FFFF0000"/>
      </font>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160"/>
  <sheetViews>
    <sheetView tabSelected="1" topLeftCell="D1" zoomScale="73" zoomScaleNormal="73" workbookViewId="0">
      <selection activeCell="F7" sqref="F7"/>
    </sheetView>
  </sheetViews>
  <sheetFormatPr defaultRowHeight="15" x14ac:dyDescent="0.25"/>
  <cols>
    <col min="1" max="1" width="1.42578125" style="5" bestFit="1" customWidth="1"/>
    <col min="2" max="2" width="5.7109375" style="5" bestFit="1" customWidth="1"/>
    <col min="3" max="3" width="40.28515625" style="1" customWidth="1"/>
    <col min="4" max="4" width="10.7109375" style="2" customWidth="1"/>
    <col min="5" max="5" width="10.28515625" style="3" customWidth="1"/>
    <col min="6" max="6" width="126.5703125" style="1" customWidth="1"/>
    <col min="7" max="7" width="27.85546875" style="1" customWidth="1"/>
    <col min="8" max="8" width="22.5703125" style="1" customWidth="1"/>
    <col min="9" max="9" width="21.42578125" style="1" customWidth="1"/>
    <col min="10" max="10" width="16.5703125" style="1" customWidth="1"/>
    <col min="11" max="11" width="35.7109375" style="5" customWidth="1"/>
    <col min="12" max="12" width="37.5703125" style="5" hidden="1" customWidth="1"/>
    <col min="13" max="13" width="26.5703125" style="5" customWidth="1"/>
    <col min="14" max="14" width="44.140625" style="1" customWidth="1"/>
    <col min="15" max="15" width="28" style="1" customWidth="1"/>
    <col min="16" max="16" width="17.140625" style="1" hidden="1" customWidth="1"/>
    <col min="17" max="17" width="21.5703125" style="5" customWidth="1"/>
    <col min="18" max="18" width="23.28515625" style="5" customWidth="1"/>
    <col min="19" max="19" width="20.7109375" style="5" bestFit="1" customWidth="1"/>
    <col min="20" max="20" width="19.7109375" style="5" bestFit="1" customWidth="1"/>
    <col min="21" max="21" width="12" style="5" hidden="1" customWidth="1"/>
    <col min="22" max="22" width="40.5703125" style="4" customWidth="1"/>
    <col min="23" max="16384" width="9.140625" style="5"/>
  </cols>
  <sheetData>
    <row r="1" spans="1:22" ht="42.6" customHeight="1" x14ac:dyDescent="0.25">
      <c r="B1" s="94" t="s">
        <v>34</v>
      </c>
      <c r="C1" s="95"/>
      <c r="D1" s="95"/>
    </row>
    <row r="2" spans="1:22" ht="18" customHeight="1" x14ac:dyDescent="0.25">
      <c r="C2" s="5"/>
      <c r="D2" s="12"/>
      <c r="E2" s="6"/>
      <c r="F2" s="7"/>
      <c r="G2" s="7"/>
      <c r="H2" s="7"/>
      <c r="I2" s="5"/>
      <c r="J2" s="8"/>
      <c r="N2" s="37"/>
      <c r="O2" s="7"/>
      <c r="P2" s="7"/>
      <c r="Q2" s="7"/>
      <c r="R2" s="7"/>
      <c r="T2" s="9"/>
      <c r="U2" s="10"/>
      <c r="V2" s="11"/>
    </row>
    <row r="3" spans="1:22" ht="18" customHeight="1" x14ac:dyDescent="0.25">
      <c r="B3" s="15"/>
      <c r="C3" s="13" t="s">
        <v>0</v>
      </c>
      <c r="D3" s="14"/>
      <c r="E3" s="14"/>
      <c r="F3" s="14"/>
      <c r="G3" s="38"/>
      <c r="H3" s="38"/>
      <c r="I3" s="38"/>
      <c r="J3" s="38"/>
      <c r="K3" s="38"/>
      <c r="L3" s="38"/>
      <c r="M3" s="9"/>
      <c r="N3" s="36"/>
      <c r="O3" s="36"/>
      <c r="P3" s="36"/>
      <c r="Q3" s="36"/>
      <c r="R3" s="36"/>
      <c r="T3" s="9"/>
    </row>
    <row r="4" spans="1:22" ht="18" customHeight="1" thickBot="1" x14ac:dyDescent="0.3">
      <c r="B4" s="16"/>
      <c r="C4" s="17" t="s">
        <v>1</v>
      </c>
      <c r="D4" s="14"/>
      <c r="E4" s="14"/>
      <c r="F4" s="14"/>
      <c r="G4" s="14"/>
      <c r="H4" s="14"/>
      <c r="I4" s="9"/>
      <c r="J4" s="9"/>
      <c r="K4" s="9"/>
      <c r="L4" s="9"/>
      <c r="M4" s="9"/>
      <c r="N4" s="7"/>
      <c r="O4" s="7"/>
      <c r="P4" s="7"/>
      <c r="Q4" s="9"/>
      <c r="R4" s="9"/>
      <c r="T4" s="9"/>
    </row>
    <row r="5" spans="1:22" ht="34.5" customHeight="1" thickBot="1" x14ac:dyDescent="0.3">
      <c r="B5" s="18"/>
      <c r="C5" s="19"/>
      <c r="D5" s="20"/>
      <c r="E5" s="20"/>
      <c r="F5" s="7"/>
      <c r="G5" s="42" t="s">
        <v>2</v>
      </c>
      <c r="H5" s="42" t="s">
        <v>2</v>
      </c>
      <c r="I5" s="7"/>
      <c r="J5" s="7"/>
      <c r="N5" s="7"/>
      <c r="O5" s="22"/>
      <c r="P5" s="22"/>
      <c r="R5" s="21" t="s">
        <v>2</v>
      </c>
      <c r="V5" s="8"/>
    </row>
    <row r="6" spans="1:22" ht="67.150000000000006" customHeight="1" thickTop="1" thickBot="1" x14ac:dyDescent="0.3">
      <c r="B6" s="23" t="s">
        <v>3</v>
      </c>
      <c r="C6" s="24" t="s">
        <v>16</v>
      </c>
      <c r="D6" s="24" t="s">
        <v>4</v>
      </c>
      <c r="E6" s="24" t="s">
        <v>17</v>
      </c>
      <c r="F6" s="24" t="s">
        <v>18</v>
      </c>
      <c r="G6" s="41" t="s">
        <v>5</v>
      </c>
      <c r="H6" s="43" t="s">
        <v>31</v>
      </c>
      <c r="I6" s="35" t="s">
        <v>19</v>
      </c>
      <c r="J6" s="35" t="s">
        <v>20</v>
      </c>
      <c r="K6" s="24" t="s">
        <v>39</v>
      </c>
      <c r="L6" s="35" t="s">
        <v>21</v>
      </c>
      <c r="M6" s="39" t="s">
        <v>22</v>
      </c>
      <c r="N6" s="35" t="s">
        <v>23</v>
      </c>
      <c r="O6" s="35" t="s">
        <v>24</v>
      </c>
      <c r="P6" s="35" t="s">
        <v>25</v>
      </c>
      <c r="Q6" s="24" t="s">
        <v>6</v>
      </c>
      <c r="R6" s="25" t="s">
        <v>7</v>
      </c>
      <c r="S6" s="76" t="s">
        <v>8</v>
      </c>
      <c r="T6" s="76" t="s">
        <v>9</v>
      </c>
      <c r="U6" s="35" t="s">
        <v>26</v>
      </c>
      <c r="V6" s="35" t="s">
        <v>27</v>
      </c>
    </row>
    <row r="7" spans="1:22" ht="308.25" customHeight="1" thickTop="1" x14ac:dyDescent="0.25">
      <c r="A7" s="26"/>
      <c r="B7" s="48">
        <v>1</v>
      </c>
      <c r="C7" s="69" t="s">
        <v>42</v>
      </c>
      <c r="D7" s="49">
        <v>2</v>
      </c>
      <c r="E7" s="50" t="s">
        <v>29</v>
      </c>
      <c r="F7" s="70" t="s">
        <v>43</v>
      </c>
      <c r="G7" s="80" t="s">
        <v>48</v>
      </c>
      <c r="H7" s="80" t="s">
        <v>49</v>
      </c>
      <c r="I7" s="101" t="s">
        <v>33</v>
      </c>
      <c r="J7" s="108" t="s">
        <v>30</v>
      </c>
      <c r="K7" s="110"/>
      <c r="L7" s="86"/>
      <c r="M7" s="104" t="s">
        <v>40</v>
      </c>
      <c r="N7" s="104" t="s">
        <v>41</v>
      </c>
      <c r="O7" s="105">
        <v>30</v>
      </c>
      <c r="P7" s="51">
        <f>D7*Q7</f>
        <v>29000</v>
      </c>
      <c r="Q7" s="52">
        <v>14500</v>
      </c>
      <c r="R7" s="77">
        <v>13850</v>
      </c>
      <c r="S7" s="53">
        <f>D7*R7</f>
        <v>27700</v>
      </c>
      <c r="T7" s="54" t="str">
        <f t="shared" ref="T7" si="0">IF(ISNUMBER(R7), IF(R7&gt;Q7,"NEVYHOVUJE","VYHOVUJE")," ")</f>
        <v>VYHOVUJE</v>
      </c>
      <c r="U7" s="83"/>
      <c r="V7" s="50" t="s">
        <v>12</v>
      </c>
    </row>
    <row r="8" spans="1:22" ht="201" customHeight="1" x14ac:dyDescent="0.25">
      <c r="A8" s="26"/>
      <c r="B8" s="55">
        <v>2</v>
      </c>
      <c r="C8" s="59" t="s">
        <v>35</v>
      </c>
      <c r="D8" s="56">
        <v>3</v>
      </c>
      <c r="E8" s="57" t="s">
        <v>29</v>
      </c>
      <c r="F8" s="71" t="s">
        <v>44</v>
      </c>
      <c r="G8" s="81" t="s">
        <v>50</v>
      </c>
      <c r="H8" s="44" t="s">
        <v>30</v>
      </c>
      <c r="I8" s="102"/>
      <c r="J8" s="109"/>
      <c r="K8" s="111"/>
      <c r="L8" s="87"/>
      <c r="M8" s="102"/>
      <c r="N8" s="102"/>
      <c r="O8" s="106"/>
      <c r="P8" s="45">
        <f>D8*Q8</f>
        <v>7500</v>
      </c>
      <c r="Q8" s="58">
        <v>2500</v>
      </c>
      <c r="R8" s="78">
        <v>2500</v>
      </c>
      <c r="S8" s="46">
        <f>D8*R8</f>
        <v>7500</v>
      </c>
      <c r="T8" s="47" t="str">
        <f t="shared" ref="T8:T9" si="1">IF(ISNUMBER(R8), IF(R8&gt;Q8,"NEVYHOVUJE","VYHOVUJE")," ")</f>
        <v>VYHOVUJE</v>
      </c>
      <c r="U8" s="84"/>
      <c r="V8" s="57" t="s">
        <v>13</v>
      </c>
    </row>
    <row r="9" spans="1:22" ht="182.25" customHeight="1" x14ac:dyDescent="0.25">
      <c r="A9" s="26"/>
      <c r="B9" s="55">
        <v>3</v>
      </c>
      <c r="C9" s="72" t="s">
        <v>45</v>
      </c>
      <c r="D9" s="56">
        <v>2</v>
      </c>
      <c r="E9" s="57" t="s">
        <v>29</v>
      </c>
      <c r="F9" s="71" t="s">
        <v>46</v>
      </c>
      <c r="G9" s="81" t="s">
        <v>51</v>
      </c>
      <c r="H9" s="44" t="s">
        <v>30</v>
      </c>
      <c r="I9" s="102"/>
      <c r="J9" s="112" t="s">
        <v>37</v>
      </c>
      <c r="K9" s="114" t="s">
        <v>38</v>
      </c>
      <c r="L9" s="87"/>
      <c r="M9" s="102"/>
      <c r="N9" s="102"/>
      <c r="O9" s="106"/>
      <c r="P9" s="45">
        <f>D9*Q9</f>
        <v>7800</v>
      </c>
      <c r="Q9" s="58">
        <v>3900</v>
      </c>
      <c r="R9" s="78">
        <v>3728</v>
      </c>
      <c r="S9" s="46">
        <f>D9*R9</f>
        <v>7456</v>
      </c>
      <c r="T9" s="47" t="str">
        <f t="shared" si="1"/>
        <v>VYHOVUJE</v>
      </c>
      <c r="U9" s="84"/>
      <c r="V9" s="57" t="s">
        <v>14</v>
      </c>
    </row>
    <row r="10" spans="1:22" ht="180.75" customHeight="1" thickBot="1" x14ac:dyDescent="0.3">
      <c r="A10" s="26"/>
      <c r="B10" s="60">
        <v>4</v>
      </c>
      <c r="C10" s="68" t="s">
        <v>36</v>
      </c>
      <c r="D10" s="61">
        <v>1</v>
      </c>
      <c r="E10" s="62" t="s">
        <v>29</v>
      </c>
      <c r="F10" s="73" t="s">
        <v>47</v>
      </c>
      <c r="G10" s="82" t="s">
        <v>52</v>
      </c>
      <c r="H10" s="63" t="s">
        <v>30</v>
      </c>
      <c r="I10" s="103"/>
      <c r="J10" s="113"/>
      <c r="K10" s="115"/>
      <c r="L10" s="88"/>
      <c r="M10" s="103"/>
      <c r="N10" s="103"/>
      <c r="O10" s="107"/>
      <c r="P10" s="64">
        <f>D10*Q10</f>
        <v>900</v>
      </c>
      <c r="Q10" s="65">
        <v>900</v>
      </c>
      <c r="R10" s="79">
        <v>221</v>
      </c>
      <c r="S10" s="66">
        <f>D10*R10</f>
        <v>221</v>
      </c>
      <c r="T10" s="67" t="str">
        <f t="shared" ref="T10" si="2">IF(ISNUMBER(R10), IF(R10&gt;Q10,"NEVYHOVUJE","VYHOVUJE")," ")</f>
        <v>VYHOVUJE</v>
      </c>
      <c r="U10" s="85"/>
      <c r="V10" s="62" t="s">
        <v>15</v>
      </c>
    </row>
    <row r="11" spans="1:22" ht="13.5" customHeight="1" thickTop="1" thickBot="1" x14ac:dyDescent="0.3">
      <c r="C11" s="5"/>
      <c r="D11" s="5"/>
      <c r="E11" s="5"/>
      <c r="F11" s="5"/>
      <c r="G11" s="5"/>
      <c r="H11" s="5"/>
      <c r="I11" s="5"/>
      <c r="J11" s="5"/>
      <c r="N11" s="5"/>
      <c r="O11" s="5"/>
      <c r="P11" s="5"/>
      <c r="S11" s="40"/>
    </row>
    <row r="12" spans="1:22" ht="60" customHeight="1" thickTop="1" thickBot="1" x14ac:dyDescent="0.3">
      <c r="B12" s="96" t="s">
        <v>28</v>
      </c>
      <c r="C12" s="97"/>
      <c r="D12" s="97"/>
      <c r="E12" s="97"/>
      <c r="F12" s="97"/>
      <c r="G12" s="97"/>
      <c r="H12" s="75"/>
      <c r="I12" s="27"/>
      <c r="J12" s="27"/>
      <c r="K12" s="27"/>
      <c r="L12" s="28"/>
      <c r="M12" s="8"/>
      <c r="N12" s="8"/>
      <c r="O12" s="29"/>
      <c r="P12" s="29"/>
      <c r="Q12" s="30" t="s">
        <v>10</v>
      </c>
      <c r="R12" s="98" t="s">
        <v>11</v>
      </c>
      <c r="S12" s="99"/>
      <c r="T12" s="100"/>
      <c r="U12" s="22"/>
      <c r="V12" s="31"/>
    </row>
    <row r="13" spans="1:22" ht="46.5" customHeight="1" thickTop="1" thickBot="1" x14ac:dyDescent="0.3">
      <c r="B13" s="89" t="s">
        <v>32</v>
      </c>
      <c r="C13" s="90"/>
      <c r="D13" s="90"/>
      <c r="E13" s="90"/>
      <c r="F13" s="90"/>
      <c r="G13" s="90"/>
      <c r="H13" s="74"/>
      <c r="I13" s="32"/>
      <c r="L13" s="12"/>
      <c r="M13" s="12"/>
      <c r="N13" s="12"/>
      <c r="O13" s="33"/>
      <c r="P13" s="33"/>
      <c r="Q13" s="34">
        <f>SUM(P7:P10)</f>
        <v>45200</v>
      </c>
      <c r="R13" s="91">
        <f>SUM(S7:S10)</f>
        <v>42877</v>
      </c>
      <c r="S13" s="92"/>
      <c r="T13" s="93"/>
    </row>
    <row r="14" spans="1:22" ht="14.25" customHeight="1" thickTop="1" x14ac:dyDescent="0.25"/>
    <row r="15" spans="1:22" ht="14.25" customHeight="1" x14ac:dyDescent="0.25"/>
    <row r="16" spans="1:22"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sheetData>
  <sheetProtection algorithmName="SHA-512" hashValue="y1pFmSoNedhEEkXJE4dtGkVeXPpVvaBXJxGq5i504SuzSJsJe62FDtBgyOjPNHZ4B+NrEeKcdZxNM1abYK3wRw==" saltValue="tICqC592otTCeCWNnplJ/g==" spinCount="100000" sheet="1" objects="1" scenarios="1"/>
  <mergeCells count="15">
    <mergeCell ref="U7:U10"/>
    <mergeCell ref="L7:L10"/>
    <mergeCell ref="B13:G13"/>
    <mergeCell ref="R13:T13"/>
    <mergeCell ref="B1:D1"/>
    <mergeCell ref="B12:G12"/>
    <mergeCell ref="R12:T12"/>
    <mergeCell ref="I7:I10"/>
    <mergeCell ref="M7:M10"/>
    <mergeCell ref="N7:N10"/>
    <mergeCell ref="O7:O10"/>
    <mergeCell ref="J7:J8"/>
    <mergeCell ref="K7:K8"/>
    <mergeCell ref="J9:J10"/>
    <mergeCell ref="K9:K10"/>
  </mergeCells>
  <conditionalFormatting sqref="D7:D10">
    <cfRule type="containsBlanks" dxfId="8" priority="51">
      <formula>LEN(TRIM(D7))=0</formula>
    </cfRule>
  </conditionalFormatting>
  <conditionalFormatting sqref="T7:T10">
    <cfRule type="cellIs" dxfId="7" priority="43" operator="equal">
      <formula>"VYHOVUJE"</formula>
    </cfRule>
  </conditionalFormatting>
  <conditionalFormatting sqref="T7:T10">
    <cfRule type="cellIs" dxfId="6" priority="42" operator="equal">
      <formula>"NEVYHOVUJE"</formula>
    </cfRule>
  </conditionalFormatting>
  <conditionalFormatting sqref="G7:G10 R7:R10">
    <cfRule type="containsBlanks" dxfId="5" priority="23">
      <formula>LEN(TRIM(G7))=0</formula>
    </cfRule>
  </conditionalFormatting>
  <conditionalFormatting sqref="G7:G10">
    <cfRule type="containsBlanks" dxfId="4" priority="22">
      <formula>LEN(TRIM(G7))=0</formula>
    </cfRule>
  </conditionalFormatting>
  <conditionalFormatting sqref="G7:G10 R7:R10">
    <cfRule type="notContainsBlanks" dxfId="3" priority="21">
      <formula>LEN(TRIM(G7))&gt;0</formula>
    </cfRule>
  </conditionalFormatting>
  <conditionalFormatting sqref="G7:G10 R7:R10">
    <cfRule type="notContainsBlanks" dxfId="2" priority="20">
      <formula>LEN(TRIM(G7))&gt;0</formula>
    </cfRule>
  </conditionalFormatting>
  <conditionalFormatting sqref="G7:G10">
    <cfRule type="notContainsBlanks" dxfId="1" priority="19">
      <formula>LEN(TRIM(G7))&gt;0</formula>
    </cfRule>
  </conditionalFormatting>
  <dataValidations count="3">
    <dataValidation type="list" allowBlank="1" showInputMessage="1" showErrorMessage="1" sqref="J7" xr:uid="{CBD82B4A-4556-4BD8-97B1-6493B60EABDA}">
      <formula1>"ANO,NE"</formula1>
    </dataValidation>
    <dataValidation type="list" showInputMessage="1" showErrorMessage="1" sqref="E7:E10" xr:uid="{00000000-0002-0000-0000-000001000000}">
      <formula1>"ks,bal,sada,"</formula1>
    </dataValidation>
    <dataValidation type="list" allowBlank="1" showInputMessage="1" showErrorMessage="1" sqref="V7:V10" xr:uid="{00000000-0002-0000-0000-000002000000}">
      <formula1>#REF!</formula1>
    </dataValidation>
  </dataValidations>
  <pageMargins left="7.874015748031496E-2" right="0.11811023622047245" top="0.35433070866141736" bottom="0.35433070866141736" header="0.31496062992125984" footer="0.31496062992125984"/>
  <pageSetup paperSize="9" scale="2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 Čákora</cp:lastModifiedBy>
  <cp:revision>1</cp:revision>
  <cp:lastPrinted>2021-04-14T06:29:12Z</cp:lastPrinted>
  <dcterms:created xsi:type="dcterms:W3CDTF">2014-03-05T12:43:32Z</dcterms:created>
  <dcterms:modified xsi:type="dcterms:W3CDTF">2021-10-07T08:11:52Z</dcterms:modified>
</cp:coreProperties>
</file>